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rojekti_SZPITPP\17_HRUP_DRSI_železnice\03_projekti\8_IZN PHO Litija\RD-poslano DRSI_20maj22\"/>
    </mc:Choice>
  </mc:AlternateContent>
  <bookViews>
    <workbookView xWindow="0" yWindow="0" windowWidth="25200" windowHeight="11250"/>
  </bookViews>
  <sheets>
    <sheet name="IzN PHO Litija" sheetId="1" r:id="rId1"/>
  </sheets>
  <definedNames>
    <definedName name="_xlnm.Print_Area" localSheetId="0">'IzN PHO Litija'!$A$1:$F$75</definedName>
    <definedName name="_xlnm.Databas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F43" i="1" l="1"/>
  <c r="F61" i="1" l="1"/>
  <c r="F60" i="1"/>
  <c r="F62" i="1" s="1"/>
  <c r="F57" i="1"/>
  <c r="F56" i="1"/>
  <c r="F55" i="1"/>
  <c r="F54" i="1"/>
  <c r="F53" i="1"/>
  <c r="F52" i="1"/>
  <c r="F51" i="1"/>
  <c r="F50" i="1"/>
  <c r="F49" i="1"/>
  <c r="F48" i="1"/>
  <c r="F47" i="1"/>
  <c r="F46" i="1"/>
  <c r="F45" i="1"/>
  <c r="F44" i="1"/>
  <c r="F42" i="1"/>
  <c r="F41" i="1"/>
  <c r="F39" i="1"/>
  <c r="F36" i="1"/>
  <c r="F35" i="1"/>
  <c r="F34" i="1"/>
  <c r="F32" i="1"/>
  <c r="F31" i="1"/>
  <c r="F30" i="1"/>
  <c r="F29" i="1"/>
  <c r="F28" i="1"/>
  <c r="F27" i="1"/>
  <c r="F26" i="1"/>
  <c r="F25" i="1"/>
  <c r="F23" i="1"/>
  <c r="F22" i="1"/>
  <c r="F21" i="1"/>
  <c r="F20" i="1"/>
  <c r="F19" i="1"/>
  <c r="F18" i="1"/>
  <c r="F17" i="1"/>
  <c r="F16" i="1"/>
  <c r="F15" i="1"/>
  <c r="F14" i="1"/>
  <c r="F13" i="1"/>
  <c r="F12" i="1"/>
  <c r="F7" i="1"/>
  <c r="F6" i="1"/>
  <c r="F5" i="1"/>
  <c r="F8" i="1" s="1"/>
  <c r="F37" i="1" l="1"/>
  <c r="F58" i="1"/>
  <c r="F59" i="1" l="1"/>
  <c r="F63" i="1" s="1"/>
  <c r="F64" i="1" l="1"/>
  <c r="F65" i="1" s="1"/>
  <c r="F66" i="1" s="1"/>
  <c r="F67" i="1" s="1"/>
</calcChain>
</file>

<file path=xl/sharedStrings.xml><?xml version="1.0" encoding="utf-8"?>
<sst xmlns="http://schemas.openxmlformats.org/spreadsheetml/2006/main" count="127" uniqueCount="83">
  <si>
    <t xml:space="preserve">PRILOGA 1:   Določitev ocenjene vrednosti  </t>
  </si>
  <si>
    <t>FAZA</t>
  </si>
  <si>
    <t>Izdelava IzN za izvedbo aktivne protihrupne zaščite ob glavni železniški progi št. 10 na območju občine Litija</t>
  </si>
  <si>
    <t>Enota</t>
  </si>
  <si>
    <t>Količina</t>
  </si>
  <si>
    <t>Cena na enoto</t>
  </si>
  <si>
    <t>Vrednost brez DDV</t>
  </si>
  <si>
    <t>A1</t>
  </si>
  <si>
    <t>Predhodna dela</t>
  </si>
  <si>
    <t>Geodetski načrt</t>
  </si>
  <si>
    <t>kpl</t>
  </si>
  <si>
    <t>Idejna zasnova PHO s študijo oblikovanja in oceno stroškov</t>
  </si>
  <si>
    <t>kos</t>
  </si>
  <si>
    <t>Poročilo o preiskavah materiala konstrukcije objektov</t>
  </si>
  <si>
    <t>Skupaj A1</t>
  </si>
  <si>
    <t>A2</t>
  </si>
  <si>
    <t>Geološko-geotehnične  raziskave in elaborati:</t>
  </si>
  <si>
    <t>I. TERENSKA DELA</t>
  </si>
  <si>
    <t>Geomehanske vrtine globine do 8 m (11 vrtin)</t>
  </si>
  <si>
    <t xml:space="preserve"> - Transport vrtalne garniture</t>
  </si>
  <si>
    <t xml:space="preserve"> - Premik med vrtinami</t>
  </si>
  <si>
    <t xml:space="preserve"> - Geomehansko vrtanje s 100% jedrovanjem (m)</t>
  </si>
  <si>
    <t>m</t>
  </si>
  <si>
    <t xml:space="preserve"> - Cevitev vrtin (m)</t>
  </si>
  <si>
    <t xml:space="preserve"> - SPT preiskava (3/vrtino)</t>
  </si>
  <si>
    <t>Popis vrtin in jaškov, spremljava vrtanja (m)</t>
  </si>
  <si>
    <t>Sondažni jašek do globine 3 m z meritvami Evd</t>
  </si>
  <si>
    <t>Izvedba dinamične penetracije (DPSH) globine do 8 m</t>
  </si>
  <si>
    <t>Izvedba lahke dinamične penetracije do 4 m (LDP)</t>
  </si>
  <si>
    <t>Zakoličba oziroma posnetek lokacij preiskav (kom)</t>
  </si>
  <si>
    <t>Odvzem vzorcev zemljin in hribin za lab. preiskave</t>
  </si>
  <si>
    <t>Zakoličba obstoječih vodov (komunala, SVTK …)</t>
  </si>
  <si>
    <t>II. LABORATORIJSKE PREISKAVE</t>
  </si>
  <si>
    <t>Odpiranje, klasifikacija in določitev vzorca</t>
  </si>
  <si>
    <t>Naravna vlažnost in prostorninska masa</t>
  </si>
  <si>
    <t>Konsistenčne meje po Atterbergu</t>
  </si>
  <si>
    <t>Zrnavostna sestava</t>
  </si>
  <si>
    <t>Enoosna tlačna trdnost</t>
  </si>
  <si>
    <t>Strižna trdnost</t>
  </si>
  <si>
    <t>Stisljivost v edometru z vodoprepustnostjo</t>
  </si>
  <si>
    <t>Poročilo o laboratorijskih preiskavah</t>
  </si>
  <si>
    <t xml:space="preserve">III. IZDELAVA POROČIL IN ELABORATOV </t>
  </si>
  <si>
    <t>Pregled obstoječe dokumentacije</t>
  </si>
  <si>
    <t>Nosilnost temeljnih tal, stabilnostne analize končnega stanja, posedki, izračun pomika vrha pilota in PHO</t>
  </si>
  <si>
    <t>Izdelava geološko-geotehniškega elaborata o sestavi tal in pogojih izvedbe temeljenja  PHO in objektov *</t>
  </si>
  <si>
    <t>Skupaj A2</t>
  </si>
  <si>
    <t>A3</t>
  </si>
  <si>
    <t>Načrt krajinske ureditve</t>
  </si>
  <si>
    <t>Načrt aktivne protihrupne zaščite</t>
  </si>
  <si>
    <t xml:space="preserve">Načrt podaljšanja/sanacija prepustov </t>
  </si>
  <si>
    <t>Načrt podaljšanja/sanacija podvozov</t>
  </si>
  <si>
    <t>Načrt zavarovanja/prestavitve SVTK naprav</t>
  </si>
  <si>
    <t>Načrt zaščite in prestavitve elektroenergetskih vodov</t>
  </si>
  <si>
    <t>Načrt zaščite in prestavitve komunalnih vodov</t>
  </si>
  <si>
    <t>Načrt sanacije in postavitve novih temeljev drogov in sider vozne mreže</t>
  </si>
  <si>
    <t>Elaborat tehnologije prometa v času gradnje</t>
  </si>
  <si>
    <t>Elaborat oblikovanja aktivne protihrupne zaščite</t>
  </si>
  <si>
    <t>Hidrološko hidrotehnični elaborat s poplavnimi kartami</t>
  </si>
  <si>
    <t>Novelacija študije obremenitve s hrupom s predlogom protihrupne zaščite (vključno s sprotnim sodelovanjem izdelovalca študije pri projektiranju)</t>
  </si>
  <si>
    <t>Zakoličbeni elaborat</t>
  </si>
  <si>
    <t>Katastrski elaborat</t>
  </si>
  <si>
    <t xml:space="preserve">Elaborat ureditve gradbišča </t>
  </si>
  <si>
    <t xml:space="preserve">Načrt gospodarjenja z gradbenimi odpadki </t>
  </si>
  <si>
    <t xml:space="preserve">Varnostni načrt </t>
  </si>
  <si>
    <t>Poročilo o ustreznosti konstrukcijskih elementov objekta za prevzem dodatnih obremenitev zaradi postavitve PHO</t>
  </si>
  <si>
    <t>SKUPAJ A3</t>
  </si>
  <si>
    <t>Skupaj A = A1+A2+A3+A4</t>
  </si>
  <si>
    <t>B1</t>
  </si>
  <si>
    <t xml:space="preserve">Izvedba projektantskega nadzora med gradnjo </t>
  </si>
  <si>
    <t>ur</t>
  </si>
  <si>
    <t>B2</t>
  </si>
  <si>
    <t>Izdelava PID in NOV za izvedbo aktivne protihrupne zaščite ob glavni železniški progi št. 10 na območju občine Litija</t>
  </si>
  <si>
    <t>Skupaj B = B1+B2</t>
  </si>
  <si>
    <t>SKUPAJ brez DDV (A+B)</t>
  </si>
  <si>
    <t>nepredvidena dela v višini 10%</t>
  </si>
  <si>
    <t>SKUPAJ brez DDV (A+B+nepredvidena dela 10%)</t>
  </si>
  <si>
    <t>DDV (22%)</t>
  </si>
  <si>
    <t xml:space="preserve">SKUPAJ PONUDBENA CENA z DDV </t>
  </si>
  <si>
    <t xml:space="preserve">Ponudnik izpolni predračun (specifikacijo ponudbe)  z vsemi cenami na enoto. Ponudnik mora  v ponudbeno ceno vključiti tudi strošek izdelave izvlečkov iz IzN (vseh načrtov) za potrebe javnega naročila za izvedbo PHO. Ponudbena cena mora vključevati tudi strošek izdelave Vodilnega načrta, ter strošek izdelave  dokumentacije zahtevane s projektno nalogo, za katere ni predvidena ločena postavka, vse stroške v zvezi z izvedbo terenskih preiskav (npr. sodelovanje vrtalne ekipe, dostopnih poti, zakoličbe komunalnih vodov...) in so potrebni za dokončanje vseh del po projektni nalogi. Stroški in dela, ki niso posebej specificirani v ponudbenem predračunu, kot npr. materialni stroški, stroški udeležbe na koordinaciji z naročnikom in inženirjem, stroški predstavitev poteka projektiranja, stroški, ki izhajajo iz veljavne zakonodaje ter ostali morebitni dodatni stroški povezani za izvedbo naloge morajo biti zajeti v enotnih cenah ponudbenega predračuna. </t>
  </si>
  <si>
    <r>
      <t xml:space="preserve">Projektant mora pri pripravi ponudbe in v ponudbeni ceni upoštevati tudi vse stroške iz zahtev in pogojev iz </t>
    </r>
    <r>
      <rPr>
        <sz val="11"/>
        <color rgb="FFFF0000"/>
        <rFont val="Calibri"/>
        <family val="2"/>
        <charset val="238"/>
        <scheme val="minor"/>
      </rPr>
      <t>Navodil ponudnikom za izdelavo ponudbe</t>
    </r>
    <r>
      <rPr>
        <sz val="11"/>
        <rFont val="Calibri"/>
        <family val="2"/>
        <charset val="238"/>
        <scheme val="minor"/>
      </rPr>
      <t>.</t>
    </r>
  </si>
  <si>
    <t>Stroški za (zaporo) čuvaja za izvedbo geodetskih del in stroški za zaporo za odvzem vzorcev in preiskave so strošek projektanta in in jih mora vključiti v enotne cene.</t>
  </si>
  <si>
    <t xml:space="preserve">* Možna je izdelava skupnega geotehniškega načrta po sklopih za več načrtovanih PHO skupaj  (npr.: PHO1-PHO3; PHO4-PHO7; PHO8; PHO9-PHO11) </t>
  </si>
  <si>
    <t>Načrt opornih/podpornih konstrukcij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</si>
</sst>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9" x14ac:knownFonts="1">
    <font>
      <sz val="11"/>
      <color theme="1"/>
      <name val="Calibri"/>
      <family val="2"/>
      <charset val="238"/>
      <scheme val="minor"/>
    </font>
    <font>
      <sz val="11"/>
      <color rgb="FFFF0000"/>
      <name val="Calibri"/>
      <family val="2"/>
      <charset val="238"/>
      <scheme val="minor"/>
    </font>
    <font>
      <sz val="10"/>
      <name val="Arial"/>
      <family val="2"/>
      <charset val="238"/>
    </font>
    <font>
      <b/>
      <sz val="11"/>
      <name val="Calibri"/>
      <family val="2"/>
      <charset val="238"/>
      <scheme val="minor"/>
    </font>
    <font>
      <sz val="11"/>
      <name val="Calibri"/>
      <family val="2"/>
      <charset val="238"/>
      <scheme val="minor"/>
    </font>
    <font>
      <b/>
      <sz val="10"/>
      <name val="Calibri"/>
      <family val="2"/>
      <charset val="238"/>
      <scheme val="minor"/>
    </font>
    <font>
      <sz val="10"/>
      <name val="Calibri"/>
      <family val="2"/>
      <charset val="238"/>
      <scheme val="minor"/>
    </font>
    <font>
      <sz val="10"/>
      <color theme="1"/>
      <name val="Calibri"/>
      <family val="2"/>
      <charset val="238"/>
      <scheme val="minor"/>
    </font>
    <font>
      <sz val="10"/>
      <color rgb="FFFF0000"/>
      <name val="Calibri"/>
      <family val="2"/>
      <charset val="238"/>
      <scheme val="minor"/>
    </font>
  </fonts>
  <fills count="1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44" fontId="2" fillId="0" borderId="0" applyFont="0" applyFill="0" applyBorder="0" applyAlignment="0" applyProtection="0"/>
  </cellStyleXfs>
  <cellXfs count="82">
    <xf numFmtId="0" fontId="0" fillId="0" borderId="0" xfId="0"/>
    <xf numFmtId="0" fontId="3" fillId="0" borderId="0" xfId="1" applyFont="1" applyFill="1" applyBorder="1" applyAlignment="1">
      <alignment horizontal="left"/>
    </xf>
    <xf numFmtId="0" fontId="3" fillId="0" borderId="0" xfId="1" applyFont="1" applyFill="1" applyBorder="1" applyAlignment="1"/>
    <xf numFmtId="0" fontId="4" fillId="0" borderId="0" xfId="1" applyFont="1" applyFill="1" applyBorder="1"/>
    <xf numFmtId="0" fontId="3" fillId="0" borderId="0" xfId="1" applyFont="1" applyFill="1" applyBorder="1"/>
    <xf numFmtId="0" fontId="3" fillId="0" borderId="0" xfId="1" applyFont="1" applyFill="1" applyBorder="1" applyAlignment="1">
      <alignment horizontal="center"/>
    </xf>
    <xf numFmtId="0" fontId="5" fillId="2" borderId="1" xfId="1" applyFont="1" applyFill="1" applyBorder="1" applyAlignment="1">
      <alignment horizontal="center"/>
    </xf>
    <xf numFmtId="0" fontId="5" fillId="2" borderId="2" xfId="1" applyFont="1" applyFill="1" applyBorder="1" applyAlignment="1">
      <alignment wrapText="1"/>
    </xf>
    <xf numFmtId="0" fontId="5" fillId="2" borderId="3" xfId="1" applyFont="1" applyFill="1" applyBorder="1"/>
    <xf numFmtId="0" fontId="5" fillId="2" borderId="3" xfId="1" applyFont="1" applyFill="1" applyBorder="1" applyAlignment="1">
      <alignment horizontal="center"/>
    </xf>
    <xf numFmtId="0" fontId="5" fillId="3" borderId="4" xfId="1" applyFont="1" applyFill="1" applyBorder="1" applyAlignment="1">
      <alignment horizontal="center"/>
    </xf>
    <xf numFmtId="0" fontId="5" fillId="4" borderId="2" xfId="1" applyFont="1" applyFill="1" applyBorder="1" applyAlignment="1">
      <alignment horizontal="justify"/>
    </xf>
    <xf numFmtId="0" fontId="5" fillId="4" borderId="3" xfId="1" applyFont="1" applyFill="1" applyBorder="1"/>
    <xf numFmtId="0" fontId="5" fillId="4" borderId="3" xfId="1" applyFont="1" applyFill="1" applyBorder="1" applyAlignment="1">
      <alignment horizontal="center"/>
    </xf>
    <xf numFmtId="0" fontId="6" fillId="4" borderId="3" xfId="1" applyFont="1" applyFill="1" applyBorder="1" applyAlignment="1">
      <alignment horizontal="justify"/>
    </xf>
    <xf numFmtId="0" fontId="6" fillId="4" borderId="3" xfId="1" applyFont="1" applyFill="1" applyBorder="1" applyAlignment="1">
      <alignment horizontal="center"/>
    </xf>
    <xf numFmtId="164" fontId="6" fillId="4" borderId="3" xfId="1" applyNumberFormat="1" applyFont="1" applyFill="1" applyBorder="1"/>
    <xf numFmtId="44" fontId="7" fillId="4" borderId="3" xfId="2" applyFont="1" applyFill="1" applyBorder="1" applyAlignment="1">
      <alignment horizontal="right"/>
    </xf>
    <xf numFmtId="0" fontId="5" fillId="0" borderId="4" xfId="1" applyFont="1" applyFill="1" applyBorder="1" applyAlignment="1">
      <alignment horizontal="center"/>
    </xf>
    <xf numFmtId="0" fontId="6" fillId="4" borderId="2" xfId="1" quotePrefix="1" applyFont="1" applyFill="1" applyBorder="1"/>
    <xf numFmtId="3" fontId="6" fillId="4" borderId="3" xfId="1" applyNumberFormat="1" applyFont="1" applyFill="1" applyBorder="1" applyAlignment="1">
      <alignment horizontal="center"/>
    </xf>
    <xf numFmtId="0" fontId="6" fillId="4" borderId="2" xfId="1" quotePrefix="1" applyFont="1" applyFill="1" applyBorder="1" applyAlignment="1">
      <alignment wrapText="1"/>
    </xf>
    <xf numFmtId="0" fontId="5" fillId="4" borderId="2" xfId="1" applyFont="1" applyFill="1" applyBorder="1" applyAlignment="1">
      <alignment horizontal="right"/>
    </xf>
    <xf numFmtId="0" fontId="6" fillId="4" borderId="3" xfId="1" applyFont="1" applyFill="1" applyBorder="1"/>
    <xf numFmtId="164" fontId="5" fillId="4" borderId="3" xfId="1" applyNumberFormat="1" applyFont="1" applyFill="1" applyBorder="1"/>
    <xf numFmtId="0" fontId="5" fillId="0" borderId="1" xfId="1" applyFont="1" applyFill="1" applyBorder="1" applyAlignment="1">
      <alignment horizontal="center"/>
    </xf>
    <xf numFmtId="0" fontId="5" fillId="5" borderId="2" xfId="1" applyFont="1" applyFill="1" applyBorder="1" applyAlignment="1">
      <alignment wrapText="1"/>
    </xf>
    <xf numFmtId="0" fontId="6" fillId="5" borderId="3" xfId="1" applyFont="1" applyFill="1" applyBorder="1" applyAlignment="1">
      <alignment horizontal="center"/>
    </xf>
    <xf numFmtId="0" fontId="8" fillId="5" borderId="3" xfId="1" applyFont="1" applyFill="1" applyBorder="1" applyAlignment="1">
      <alignment horizontal="center"/>
    </xf>
    <xf numFmtId="4" fontId="6" fillId="5" borderId="3" xfId="1" applyNumberFormat="1" applyFont="1" applyFill="1" applyBorder="1"/>
    <xf numFmtId="0" fontId="6" fillId="5" borderId="2" xfId="1" applyFont="1" applyFill="1" applyBorder="1" applyAlignment="1">
      <alignment vertical="center" wrapText="1"/>
    </xf>
    <xf numFmtId="0" fontId="6" fillId="5" borderId="2" xfId="1" applyFont="1" applyFill="1" applyBorder="1" applyAlignment="1">
      <alignment horizontal="left" wrapText="1"/>
    </xf>
    <xf numFmtId="44" fontId="7" fillId="0" borderId="0" xfId="2" applyFont="1" applyFill="1" applyBorder="1" applyAlignment="1">
      <alignment horizontal="right"/>
    </xf>
    <xf numFmtId="0" fontId="6" fillId="5" borderId="2" xfId="1" applyFont="1" applyFill="1" applyBorder="1" applyAlignment="1">
      <alignment horizontal="left" vertical="center" wrapText="1"/>
    </xf>
    <xf numFmtId="0" fontId="6" fillId="5" borderId="3" xfId="1" applyFont="1" applyFill="1" applyBorder="1" applyAlignment="1">
      <alignment horizontal="right"/>
    </xf>
    <xf numFmtId="4" fontId="6" fillId="5" borderId="3" xfId="1" applyNumberFormat="1" applyFont="1" applyFill="1" applyBorder="1" applyAlignment="1" applyProtection="1">
      <alignment horizontal="right"/>
      <protection locked="0"/>
    </xf>
    <xf numFmtId="44" fontId="7" fillId="5" borderId="3" xfId="2" applyFont="1" applyFill="1" applyBorder="1" applyAlignment="1">
      <alignment horizontal="right"/>
    </xf>
    <xf numFmtId="4" fontId="6" fillId="5" borderId="3" xfId="1" applyNumberFormat="1" applyFont="1" applyFill="1" applyBorder="1" applyAlignment="1">
      <alignment horizontal="right"/>
    </xf>
    <xf numFmtId="0" fontId="5" fillId="5" borderId="2" xfId="1" applyFont="1" applyFill="1" applyBorder="1" applyAlignment="1">
      <alignment horizontal="right"/>
    </xf>
    <xf numFmtId="0" fontId="6" fillId="5" borderId="3" xfId="1" applyFont="1" applyFill="1" applyBorder="1"/>
    <xf numFmtId="4" fontId="5" fillId="5" borderId="3" xfId="1" applyNumberFormat="1" applyFont="1" applyFill="1" applyBorder="1"/>
    <xf numFmtId="4" fontId="4" fillId="0" borderId="0" xfId="1" applyNumberFormat="1" applyFont="1" applyFill="1" applyBorder="1"/>
    <xf numFmtId="0" fontId="5" fillId="6" borderId="2" xfId="1" applyFont="1" applyFill="1" applyBorder="1" applyAlignment="1">
      <alignment wrapText="1"/>
    </xf>
    <xf numFmtId="0" fontId="6" fillId="6" borderId="3" xfId="1" applyFont="1" applyFill="1" applyBorder="1" applyAlignment="1">
      <alignment horizontal="center"/>
    </xf>
    <xf numFmtId="0" fontId="6" fillId="6" borderId="3" xfId="1" applyFont="1" applyFill="1" applyBorder="1" applyAlignment="1">
      <alignment wrapText="1"/>
    </xf>
    <xf numFmtId="4" fontId="6" fillId="6" borderId="3" xfId="1" applyNumberFormat="1" applyFont="1" applyFill="1" applyBorder="1"/>
    <xf numFmtId="0" fontId="6" fillId="6" borderId="2" xfId="1" applyFont="1" applyFill="1" applyBorder="1" applyAlignment="1">
      <alignment wrapText="1"/>
    </xf>
    <xf numFmtId="0" fontId="6" fillId="6" borderId="2" xfId="1" applyFont="1" applyFill="1" applyBorder="1"/>
    <xf numFmtId="0" fontId="6" fillId="6" borderId="2" xfId="1" applyFont="1" applyFill="1" applyBorder="1" applyAlignment="1">
      <alignment horizontal="justify" vertical="center"/>
    </xf>
    <xf numFmtId="0" fontId="4" fillId="0" borderId="0" xfId="1" applyFont="1" applyFill="1" applyBorder="1" applyAlignment="1">
      <alignment horizontal="center"/>
    </xf>
    <xf numFmtId="0" fontId="4" fillId="0" borderId="0" xfId="1" applyFont="1" applyFill="1" applyBorder="1" applyAlignment="1">
      <alignment wrapText="1"/>
    </xf>
    <xf numFmtId="0" fontId="5" fillId="6" borderId="2" xfId="1" applyFont="1" applyFill="1" applyBorder="1" applyAlignment="1">
      <alignment horizontal="right"/>
    </xf>
    <xf numFmtId="0" fontId="6" fillId="6" borderId="3" xfId="1" applyFont="1" applyFill="1" applyBorder="1"/>
    <xf numFmtId="4" fontId="5" fillId="6" borderId="3" xfId="1" applyNumberFormat="1" applyFont="1" applyFill="1" applyBorder="1"/>
    <xf numFmtId="0" fontId="5" fillId="7" borderId="2" xfId="1" applyFont="1" applyFill="1" applyBorder="1" applyAlignment="1">
      <alignment horizontal="right"/>
    </xf>
    <xf numFmtId="0" fontId="6" fillId="7" borderId="3" xfId="1" applyFont="1" applyFill="1" applyBorder="1" applyAlignment="1">
      <alignment horizontal="center"/>
    </xf>
    <xf numFmtId="0" fontId="6" fillId="7" borderId="3" xfId="1" applyFont="1" applyFill="1" applyBorder="1"/>
    <xf numFmtId="4" fontId="5" fillId="7" borderId="3" xfId="1" applyNumberFormat="1" applyFont="1" applyFill="1" applyBorder="1"/>
    <xf numFmtId="0" fontId="5" fillId="0" borderId="3" xfId="1" applyFont="1" applyFill="1" applyBorder="1" applyAlignment="1">
      <alignment horizontal="center"/>
    </xf>
    <xf numFmtId="0" fontId="5" fillId="8" borderId="2" xfId="1" applyFont="1" applyFill="1" applyBorder="1" applyAlignment="1">
      <alignment horizontal="right" wrapText="1"/>
    </xf>
    <xf numFmtId="0" fontId="6" fillId="8" borderId="3" xfId="1" applyFont="1" applyFill="1" applyBorder="1" applyAlignment="1">
      <alignment horizontal="center"/>
    </xf>
    <xf numFmtId="4" fontId="6" fillId="8" borderId="3" xfId="1" applyNumberFormat="1" applyFont="1" applyFill="1" applyBorder="1"/>
    <xf numFmtId="4" fontId="5" fillId="8" borderId="3" xfId="1" applyNumberFormat="1" applyFont="1" applyFill="1" applyBorder="1"/>
    <xf numFmtId="0" fontId="5" fillId="9" borderId="2" xfId="1" applyFont="1" applyFill="1" applyBorder="1" applyAlignment="1">
      <alignment horizontal="right"/>
    </xf>
    <xf numFmtId="0" fontId="6" fillId="9" borderId="3" xfId="1" applyFont="1" applyFill="1" applyBorder="1" applyAlignment="1">
      <alignment horizontal="center"/>
    </xf>
    <xf numFmtId="4" fontId="6" fillId="9" borderId="3" xfId="1" applyNumberFormat="1" applyFont="1" applyFill="1" applyBorder="1"/>
    <xf numFmtId="4" fontId="5" fillId="9" borderId="3" xfId="1" applyNumberFormat="1" applyFont="1" applyFill="1" applyBorder="1"/>
    <xf numFmtId="0" fontId="5" fillId="2" borderId="2" xfId="1" applyFont="1" applyFill="1" applyBorder="1" applyAlignment="1">
      <alignment horizontal="right"/>
    </xf>
    <xf numFmtId="0" fontId="6" fillId="2" borderId="3" xfId="1" applyFont="1" applyFill="1" applyBorder="1"/>
    <xf numFmtId="0" fontId="6" fillId="2" borderId="3" xfId="1" applyFont="1" applyFill="1" applyBorder="1" applyAlignment="1">
      <alignment horizontal="center"/>
    </xf>
    <xf numFmtId="4" fontId="5" fillId="2" borderId="3" xfId="1" applyNumberFormat="1" applyFont="1" applyFill="1" applyBorder="1"/>
    <xf numFmtId="10" fontId="4" fillId="0" borderId="0" xfId="1" applyNumberFormat="1" applyFont="1" applyFill="1" applyBorder="1" applyAlignment="1">
      <alignment horizontal="center"/>
    </xf>
    <xf numFmtId="0" fontId="5" fillId="0" borderId="5" xfId="1" applyFont="1" applyFill="1" applyBorder="1" applyAlignment="1">
      <alignment horizontal="center"/>
    </xf>
    <xf numFmtId="0" fontId="4" fillId="0" borderId="6" xfId="1" applyFont="1" applyFill="1" applyBorder="1" applyAlignment="1">
      <alignment vertical="top" wrapText="1"/>
    </xf>
    <xf numFmtId="0" fontId="4" fillId="0" borderId="7" xfId="1" applyFont="1" applyFill="1" applyBorder="1" applyAlignment="1">
      <alignment vertical="top" wrapText="1"/>
    </xf>
    <xf numFmtId="0" fontId="4" fillId="0" borderId="8" xfId="1" applyFont="1" applyFill="1" applyBorder="1" applyAlignment="1">
      <alignment vertical="top" wrapText="1"/>
    </xf>
    <xf numFmtId="0" fontId="4" fillId="0" borderId="6" xfId="1" applyFont="1" applyFill="1" applyBorder="1" applyAlignment="1">
      <alignment vertical="center" wrapText="1"/>
    </xf>
    <xf numFmtId="0" fontId="2" fillId="0" borderId="7" xfId="1" applyFont="1" applyFill="1" applyBorder="1" applyAlignment="1">
      <alignment wrapText="1"/>
    </xf>
    <xf numFmtId="0" fontId="2" fillId="0" borderId="8" xfId="1" applyFont="1" applyFill="1" applyBorder="1" applyAlignment="1">
      <alignment wrapText="1"/>
    </xf>
    <xf numFmtId="0" fontId="4" fillId="0" borderId="6" xfId="1" applyFont="1" applyFill="1" applyBorder="1" applyAlignment="1">
      <alignment wrapText="1"/>
    </xf>
    <xf numFmtId="0" fontId="4" fillId="0" borderId="7" xfId="1" applyFont="1" applyFill="1" applyBorder="1" applyAlignment="1">
      <alignment wrapText="1"/>
    </xf>
    <xf numFmtId="0" fontId="4" fillId="0" borderId="8" xfId="1" applyFont="1" applyFill="1" applyBorder="1" applyAlignment="1">
      <alignment wrapText="1"/>
    </xf>
  </cellXfs>
  <cellStyles count="3">
    <cellStyle name="Navadno" xfId="0" builtinId="0"/>
    <cellStyle name="Navadno 2" xfId="1"/>
    <cellStyle name="Valuta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tabSelected="1" zoomScale="90" zoomScaleNormal="90" zoomScaleSheetLayoutView="70" workbookViewId="0">
      <selection activeCell="E5" sqref="E5"/>
    </sheetView>
  </sheetViews>
  <sheetFormatPr defaultColWidth="9.140625" defaultRowHeight="15" x14ac:dyDescent="0.25"/>
  <cols>
    <col min="1" max="1" width="5.7109375" style="5" customWidth="1"/>
    <col min="2" max="2" width="82.85546875" style="3" customWidth="1"/>
    <col min="3" max="4" width="7.85546875" style="3" customWidth="1"/>
    <col min="5" max="5" width="14.42578125" style="3" customWidth="1"/>
    <col min="6" max="6" width="20.7109375" style="3" customWidth="1"/>
    <col min="7" max="7" width="13.85546875" style="3" customWidth="1"/>
    <col min="8" max="16384" width="9.140625" style="3"/>
  </cols>
  <sheetData>
    <row r="1" spans="1:8" x14ac:dyDescent="0.25">
      <c r="A1" s="1" t="s">
        <v>0</v>
      </c>
      <c r="B1" s="2"/>
      <c r="F1" s="4"/>
    </row>
    <row r="2" spans="1:8" ht="12" customHeight="1" x14ac:dyDescent="0.25"/>
    <row r="3" spans="1:8" ht="26.25" x14ac:dyDescent="0.25">
      <c r="A3" s="6" t="s">
        <v>1</v>
      </c>
      <c r="B3" s="7" t="s">
        <v>2</v>
      </c>
      <c r="C3" s="8" t="s">
        <v>3</v>
      </c>
      <c r="D3" s="9" t="s">
        <v>4</v>
      </c>
      <c r="E3" s="9" t="s">
        <v>5</v>
      </c>
      <c r="F3" s="9" t="s">
        <v>6</v>
      </c>
    </row>
    <row r="4" spans="1:8" x14ac:dyDescent="0.25">
      <c r="A4" s="10" t="s">
        <v>7</v>
      </c>
      <c r="B4" s="11" t="s">
        <v>8</v>
      </c>
      <c r="C4" s="12"/>
      <c r="D4" s="13"/>
      <c r="E4" s="13"/>
      <c r="F4" s="13"/>
    </row>
    <row r="5" spans="1:8" x14ac:dyDescent="0.25">
      <c r="A5" s="3"/>
      <c r="B5" s="14" t="s">
        <v>9</v>
      </c>
      <c r="C5" s="15" t="s">
        <v>10</v>
      </c>
      <c r="D5" s="15">
        <v>1</v>
      </c>
      <c r="E5" s="16"/>
      <c r="F5" s="17">
        <f>ROUND((ROUND(E5,2))*D5,2)</f>
        <v>0</v>
      </c>
    </row>
    <row r="6" spans="1:8" x14ac:dyDescent="0.25">
      <c r="A6" s="18"/>
      <c r="B6" s="19" t="s">
        <v>11</v>
      </c>
      <c r="C6" s="15" t="s">
        <v>12</v>
      </c>
      <c r="D6" s="20">
        <v>1</v>
      </c>
      <c r="E6" s="16"/>
      <c r="F6" s="17">
        <f t="shared" ref="F6:F7" si="0">ROUND((ROUND(E6,2))*D6,2)</f>
        <v>0</v>
      </c>
    </row>
    <row r="7" spans="1:8" x14ac:dyDescent="0.25">
      <c r="A7" s="18"/>
      <c r="B7" s="21" t="s">
        <v>13</v>
      </c>
      <c r="C7" s="15" t="s">
        <v>10</v>
      </c>
      <c r="D7" s="20">
        <v>1</v>
      </c>
      <c r="E7" s="16"/>
      <c r="F7" s="17">
        <f t="shared" si="0"/>
        <v>0</v>
      </c>
    </row>
    <row r="8" spans="1:8" ht="14.25" customHeight="1" x14ac:dyDescent="0.25">
      <c r="A8" s="18"/>
      <c r="B8" s="22" t="s">
        <v>14</v>
      </c>
      <c r="C8" s="15"/>
      <c r="D8" s="15"/>
      <c r="E8" s="23"/>
      <c r="F8" s="24">
        <f>SUM(F5:F7)</f>
        <v>0</v>
      </c>
    </row>
    <row r="9" spans="1:8" ht="18" customHeight="1" x14ac:dyDescent="0.25">
      <c r="A9" s="25" t="s">
        <v>15</v>
      </c>
      <c r="B9" s="26" t="s">
        <v>16</v>
      </c>
      <c r="C9" s="27"/>
      <c r="D9" s="28"/>
      <c r="E9" s="29"/>
      <c r="F9" s="29"/>
    </row>
    <row r="10" spans="1:8" ht="18" customHeight="1" x14ac:dyDescent="0.25">
      <c r="A10" s="18"/>
      <c r="B10" s="30" t="s">
        <v>17</v>
      </c>
      <c r="C10" s="27"/>
      <c r="D10" s="28"/>
      <c r="E10" s="29"/>
      <c r="F10" s="29"/>
    </row>
    <row r="11" spans="1:8" x14ac:dyDescent="0.25">
      <c r="A11" s="18"/>
      <c r="B11" s="31" t="s">
        <v>18</v>
      </c>
      <c r="C11" s="27"/>
      <c r="D11" s="29"/>
      <c r="E11" s="28"/>
      <c r="F11" s="29"/>
      <c r="H11" s="32"/>
    </row>
    <row r="12" spans="1:8" ht="18" customHeight="1" x14ac:dyDescent="0.25">
      <c r="A12" s="18"/>
      <c r="B12" s="33" t="s">
        <v>19</v>
      </c>
      <c r="C12" s="27" t="s">
        <v>10</v>
      </c>
      <c r="D12" s="34">
        <v>1</v>
      </c>
      <c r="E12" s="35"/>
      <c r="F12" s="36">
        <f>ROUND((ROUND(E12,2))*D12,2)</f>
        <v>0</v>
      </c>
    </row>
    <row r="13" spans="1:8" ht="18" customHeight="1" x14ac:dyDescent="0.25">
      <c r="A13" s="18"/>
      <c r="B13" s="33" t="s">
        <v>20</v>
      </c>
      <c r="C13" s="27" t="s">
        <v>12</v>
      </c>
      <c r="D13" s="34">
        <v>10</v>
      </c>
      <c r="E13" s="35"/>
      <c r="F13" s="36">
        <f t="shared" ref="F13:F23" si="1">ROUND((ROUND(E13,2))*D13,2)</f>
        <v>0</v>
      </c>
    </row>
    <row r="14" spans="1:8" ht="18" customHeight="1" x14ac:dyDescent="0.25">
      <c r="A14" s="18"/>
      <c r="B14" s="33" t="s">
        <v>21</v>
      </c>
      <c r="C14" s="27" t="s">
        <v>22</v>
      </c>
      <c r="D14" s="34">
        <v>88</v>
      </c>
      <c r="E14" s="35"/>
      <c r="F14" s="36">
        <f t="shared" si="1"/>
        <v>0</v>
      </c>
    </row>
    <row r="15" spans="1:8" ht="18" customHeight="1" x14ac:dyDescent="0.25">
      <c r="A15" s="18"/>
      <c r="B15" s="33" t="s">
        <v>23</v>
      </c>
      <c r="C15" s="27" t="s">
        <v>22</v>
      </c>
      <c r="D15" s="34">
        <v>88</v>
      </c>
      <c r="E15" s="35"/>
      <c r="F15" s="36">
        <f t="shared" si="1"/>
        <v>0</v>
      </c>
    </row>
    <row r="16" spans="1:8" ht="18" customHeight="1" x14ac:dyDescent="0.25">
      <c r="A16" s="18"/>
      <c r="B16" s="33" t="s">
        <v>24</v>
      </c>
      <c r="C16" s="27" t="s">
        <v>12</v>
      </c>
      <c r="D16" s="34">
        <v>33</v>
      </c>
      <c r="E16" s="35"/>
      <c r="F16" s="36">
        <f t="shared" si="1"/>
        <v>0</v>
      </c>
    </row>
    <row r="17" spans="1:6" ht="18" customHeight="1" x14ac:dyDescent="0.25">
      <c r="A17" s="18"/>
      <c r="B17" s="33" t="s">
        <v>25</v>
      </c>
      <c r="C17" s="27" t="s">
        <v>22</v>
      </c>
      <c r="D17" s="34">
        <v>148</v>
      </c>
      <c r="E17" s="35"/>
      <c r="F17" s="36">
        <f t="shared" si="1"/>
        <v>0</v>
      </c>
    </row>
    <row r="18" spans="1:6" ht="18" customHeight="1" x14ac:dyDescent="0.25">
      <c r="A18" s="18"/>
      <c r="B18" s="33" t="s">
        <v>26</v>
      </c>
      <c r="C18" s="27" t="s">
        <v>12</v>
      </c>
      <c r="D18" s="34">
        <v>20</v>
      </c>
      <c r="E18" s="37"/>
      <c r="F18" s="36">
        <f t="shared" si="1"/>
        <v>0</v>
      </c>
    </row>
    <row r="19" spans="1:6" ht="18" customHeight="1" x14ac:dyDescent="0.25">
      <c r="A19" s="18"/>
      <c r="B19" s="33" t="s">
        <v>27</v>
      </c>
      <c r="C19" s="27" t="s">
        <v>12</v>
      </c>
      <c r="D19" s="34">
        <v>30</v>
      </c>
      <c r="E19" s="37"/>
      <c r="F19" s="36">
        <f t="shared" si="1"/>
        <v>0</v>
      </c>
    </row>
    <row r="20" spans="1:6" ht="18" customHeight="1" x14ac:dyDescent="0.25">
      <c r="A20" s="18"/>
      <c r="B20" s="33" t="s">
        <v>28</v>
      </c>
      <c r="C20" s="27" t="s">
        <v>12</v>
      </c>
      <c r="D20" s="34">
        <v>25</v>
      </c>
      <c r="E20" s="35"/>
      <c r="F20" s="36">
        <f t="shared" si="1"/>
        <v>0</v>
      </c>
    </row>
    <row r="21" spans="1:6" ht="18" customHeight="1" x14ac:dyDescent="0.25">
      <c r="A21" s="18"/>
      <c r="B21" s="33" t="s">
        <v>29</v>
      </c>
      <c r="C21" s="27" t="s">
        <v>12</v>
      </c>
      <c r="D21" s="34">
        <v>103</v>
      </c>
      <c r="E21" s="35"/>
      <c r="F21" s="36">
        <f t="shared" si="1"/>
        <v>0</v>
      </c>
    </row>
    <row r="22" spans="1:6" ht="18" customHeight="1" x14ac:dyDescent="0.25">
      <c r="A22" s="18"/>
      <c r="B22" s="33" t="s">
        <v>30</v>
      </c>
      <c r="C22" s="27" t="s">
        <v>10</v>
      </c>
      <c r="D22" s="34">
        <v>1</v>
      </c>
      <c r="E22" s="35"/>
      <c r="F22" s="36">
        <f t="shared" si="1"/>
        <v>0</v>
      </c>
    </row>
    <row r="23" spans="1:6" ht="18" customHeight="1" x14ac:dyDescent="0.25">
      <c r="A23" s="18"/>
      <c r="B23" s="33" t="s">
        <v>31</v>
      </c>
      <c r="C23" s="27" t="s">
        <v>10</v>
      </c>
      <c r="D23" s="34">
        <v>1</v>
      </c>
      <c r="E23" s="35"/>
      <c r="F23" s="36">
        <f t="shared" si="1"/>
        <v>0</v>
      </c>
    </row>
    <row r="24" spans="1:6" ht="18" customHeight="1" x14ac:dyDescent="0.25">
      <c r="A24" s="18"/>
      <c r="B24" s="33" t="s">
        <v>32</v>
      </c>
      <c r="C24" s="27"/>
      <c r="D24" s="34"/>
      <c r="E24" s="37"/>
      <c r="F24" s="34"/>
    </row>
    <row r="25" spans="1:6" ht="18" customHeight="1" x14ac:dyDescent="0.25">
      <c r="A25" s="18"/>
      <c r="B25" s="33" t="s">
        <v>33</v>
      </c>
      <c r="C25" s="27" t="s">
        <v>12</v>
      </c>
      <c r="D25" s="34">
        <v>50</v>
      </c>
      <c r="E25" s="37"/>
      <c r="F25" s="36">
        <f t="shared" ref="F25:F36" si="2">ROUND((ROUND(E25,2))*D25,2)</f>
        <v>0</v>
      </c>
    </row>
    <row r="26" spans="1:6" ht="18" customHeight="1" x14ac:dyDescent="0.25">
      <c r="A26" s="18"/>
      <c r="B26" s="33" t="s">
        <v>34</v>
      </c>
      <c r="C26" s="27" t="s">
        <v>12</v>
      </c>
      <c r="D26" s="34">
        <v>50</v>
      </c>
      <c r="E26" s="35"/>
      <c r="F26" s="36">
        <f t="shared" si="2"/>
        <v>0</v>
      </c>
    </row>
    <row r="27" spans="1:6" ht="18" customHeight="1" x14ac:dyDescent="0.25">
      <c r="A27" s="18"/>
      <c r="B27" s="33" t="s">
        <v>35</v>
      </c>
      <c r="C27" s="27" t="s">
        <v>12</v>
      </c>
      <c r="D27" s="34">
        <v>20</v>
      </c>
      <c r="E27" s="35"/>
      <c r="F27" s="36">
        <f t="shared" si="2"/>
        <v>0</v>
      </c>
    </row>
    <row r="28" spans="1:6" ht="18" customHeight="1" x14ac:dyDescent="0.25">
      <c r="A28" s="18"/>
      <c r="B28" s="33" t="s">
        <v>36</v>
      </c>
      <c r="C28" s="27" t="s">
        <v>12</v>
      </c>
      <c r="D28" s="34">
        <v>15</v>
      </c>
      <c r="E28" s="35"/>
      <c r="F28" s="36">
        <f t="shared" si="2"/>
        <v>0</v>
      </c>
    </row>
    <row r="29" spans="1:6" ht="18" customHeight="1" x14ac:dyDescent="0.25">
      <c r="A29" s="18"/>
      <c r="B29" s="33" t="s">
        <v>37</v>
      </c>
      <c r="C29" s="27" t="s">
        <v>12</v>
      </c>
      <c r="D29" s="34">
        <v>8</v>
      </c>
      <c r="E29" s="35"/>
      <c r="F29" s="36">
        <f t="shared" si="2"/>
        <v>0</v>
      </c>
    </row>
    <row r="30" spans="1:6" ht="18" customHeight="1" x14ac:dyDescent="0.25">
      <c r="A30" s="18"/>
      <c r="B30" s="33" t="s">
        <v>38</v>
      </c>
      <c r="C30" s="27" t="s">
        <v>12</v>
      </c>
      <c r="D30" s="34">
        <v>16</v>
      </c>
      <c r="E30" s="35"/>
      <c r="F30" s="36">
        <f t="shared" si="2"/>
        <v>0</v>
      </c>
    </row>
    <row r="31" spans="1:6" ht="18" customHeight="1" x14ac:dyDescent="0.25">
      <c r="A31" s="18"/>
      <c r="B31" s="33" t="s">
        <v>39</v>
      </c>
      <c r="C31" s="27" t="s">
        <v>12</v>
      </c>
      <c r="D31" s="34">
        <v>5</v>
      </c>
      <c r="E31" s="35"/>
      <c r="F31" s="36">
        <f t="shared" si="2"/>
        <v>0</v>
      </c>
    </row>
    <row r="32" spans="1:6" ht="18" customHeight="1" x14ac:dyDescent="0.25">
      <c r="A32" s="18"/>
      <c r="B32" s="33" t="s">
        <v>40</v>
      </c>
      <c r="C32" s="27" t="s">
        <v>10</v>
      </c>
      <c r="D32" s="34">
        <v>1</v>
      </c>
      <c r="E32" s="35"/>
      <c r="F32" s="36">
        <f t="shared" si="2"/>
        <v>0</v>
      </c>
    </row>
    <row r="33" spans="1:7" ht="18" customHeight="1" x14ac:dyDescent="0.25">
      <c r="A33" s="18"/>
      <c r="B33" s="33" t="s">
        <v>41</v>
      </c>
      <c r="C33" s="27"/>
      <c r="D33" s="34"/>
      <c r="E33" s="35"/>
      <c r="F33" s="36"/>
    </row>
    <row r="34" spans="1:7" ht="18" customHeight="1" x14ac:dyDescent="0.25">
      <c r="A34" s="18"/>
      <c r="B34" s="33" t="s">
        <v>42</v>
      </c>
      <c r="C34" s="27" t="s">
        <v>10</v>
      </c>
      <c r="D34" s="34">
        <v>1</v>
      </c>
      <c r="E34" s="35"/>
      <c r="F34" s="36">
        <f t="shared" si="2"/>
        <v>0</v>
      </c>
    </row>
    <row r="35" spans="1:7" ht="23.25" customHeight="1" x14ac:dyDescent="0.25">
      <c r="A35" s="18"/>
      <c r="B35" s="33" t="s">
        <v>43</v>
      </c>
      <c r="C35" s="27" t="s">
        <v>12</v>
      </c>
      <c r="D35" s="34">
        <v>11</v>
      </c>
      <c r="E35" s="35"/>
      <c r="F35" s="36">
        <f t="shared" si="2"/>
        <v>0</v>
      </c>
    </row>
    <row r="36" spans="1:7" ht="23.25" customHeight="1" x14ac:dyDescent="0.25">
      <c r="A36" s="18"/>
      <c r="B36" s="33" t="s">
        <v>44</v>
      </c>
      <c r="C36" s="27" t="s">
        <v>12</v>
      </c>
      <c r="D36" s="34">
        <v>11</v>
      </c>
      <c r="E36" s="35"/>
      <c r="F36" s="36">
        <f t="shared" si="2"/>
        <v>0</v>
      </c>
    </row>
    <row r="37" spans="1:7" ht="23.25" customHeight="1" x14ac:dyDescent="0.25">
      <c r="A37" s="18"/>
      <c r="B37" s="38" t="s">
        <v>45</v>
      </c>
      <c r="C37" s="27"/>
      <c r="D37" s="27"/>
      <c r="E37" s="39"/>
      <c r="F37" s="40">
        <f>SUM(F13:F36)</f>
        <v>0</v>
      </c>
      <c r="G37" s="41"/>
    </row>
    <row r="38" spans="1:7" ht="26.25" x14ac:dyDescent="0.25">
      <c r="A38" s="25" t="s">
        <v>46</v>
      </c>
      <c r="B38" s="42" t="s">
        <v>2</v>
      </c>
      <c r="C38" s="43"/>
      <c r="D38" s="43"/>
      <c r="E38" s="44"/>
      <c r="F38" s="45"/>
    </row>
    <row r="39" spans="1:7" x14ac:dyDescent="0.25">
      <c r="A39" s="18"/>
      <c r="B39" s="46" t="s">
        <v>47</v>
      </c>
      <c r="C39" s="43" t="s">
        <v>12</v>
      </c>
      <c r="D39" s="43">
        <v>1</v>
      </c>
      <c r="E39" s="45"/>
      <c r="F39" s="45">
        <f>+D39*E39</f>
        <v>0</v>
      </c>
    </row>
    <row r="40" spans="1:7" x14ac:dyDescent="0.25">
      <c r="A40" s="18"/>
      <c r="B40" s="47" t="s">
        <v>48</v>
      </c>
      <c r="C40" s="43" t="s">
        <v>22</v>
      </c>
      <c r="D40" s="43">
        <v>8600</v>
      </c>
      <c r="E40" s="45"/>
      <c r="F40" s="45">
        <f t="shared" ref="F40:F57" si="3">+D40*E40</f>
        <v>0</v>
      </c>
    </row>
    <row r="41" spans="1:7" x14ac:dyDescent="0.25">
      <c r="A41" s="18"/>
      <c r="B41" s="48" t="s">
        <v>49</v>
      </c>
      <c r="C41" s="43" t="s">
        <v>10</v>
      </c>
      <c r="D41" s="43">
        <v>1</v>
      </c>
      <c r="E41" s="45"/>
      <c r="F41" s="45">
        <f t="shared" si="3"/>
        <v>0</v>
      </c>
    </row>
    <row r="42" spans="1:7" x14ac:dyDescent="0.25">
      <c r="A42" s="18"/>
      <c r="B42" s="48" t="s">
        <v>50</v>
      </c>
      <c r="C42" s="43" t="s">
        <v>10</v>
      </c>
      <c r="D42" s="43">
        <v>1</v>
      </c>
      <c r="E42" s="45"/>
      <c r="F42" s="45">
        <f t="shared" si="3"/>
        <v>0</v>
      </c>
    </row>
    <row r="43" spans="1:7" x14ac:dyDescent="0.25">
      <c r="A43" s="18"/>
      <c r="B43" s="48" t="s">
        <v>82</v>
      </c>
      <c r="C43" s="43" t="s">
        <v>10</v>
      </c>
      <c r="D43" s="43">
        <v>1</v>
      </c>
      <c r="E43" s="45"/>
      <c r="F43" s="45">
        <f t="shared" si="3"/>
        <v>0</v>
      </c>
    </row>
    <row r="44" spans="1:7" x14ac:dyDescent="0.25">
      <c r="A44" s="18"/>
      <c r="B44" s="47" t="s">
        <v>51</v>
      </c>
      <c r="C44" s="43" t="s">
        <v>10</v>
      </c>
      <c r="D44" s="43">
        <v>1</v>
      </c>
      <c r="E44" s="45"/>
      <c r="F44" s="45">
        <f t="shared" si="3"/>
        <v>0</v>
      </c>
    </row>
    <row r="45" spans="1:7" x14ac:dyDescent="0.25">
      <c r="A45" s="18"/>
      <c r="B45" s="47" t="s">
        <v>52</v>
      </c>
      <c r="C45" s="43" t="s">
        <v>10</v>
      </c>
      <c r="D45" s="43">
        <v>1</v>
      </c>
      <c r="E45" s="45"/>
      <c r="F45" s="45">
        <f t="shared" si="3"/>
        <v>0</v>
      </c>
    </row>
    <row r="46" spans="1:7" x14ac:dyDescent="0.25">
      <c r="A46" s="18"/>
      <c r="B46" s="47" t="s">
        <v>53</v>
      </c>
      <c r="C46" s="43" t="s">
        <v>10</v>
      </c>
      <c r="D46" s="43">
        <v>1</v>
      </c>
      <c r="E46" s="45"/>
      <c r="F46" s="45">
        <f t="shared" si="3"/>
        <v>0</v>
      </c>
    </row>
    <row r="47" spans="1:7" x14ac:dyDescent="0.25">
      <c r="A47" s="18"/>
      <c r="B47" s="47" t="s">
        <v>54</v>
      </c>
      <c r="C47" s="43" t="s">
        <v>10</v>
      </c>
      <c r="D47" s="43">
        <v>1</v>
      </c>
      <c r="E47" s="45"/>
      <c r="F47" s="45">
        <f t="shared" si="3"/>
        <v>0</v>
      </c>
    </row>
    <row r="48" spans="1:7" x14ac:dyDescent="0.25">
      <c r="A48" s="18"/>
      <c r="B48" s="47" t="s">
        <v>55</v>
      </c>
      <c r="C48" s="43" t="s">
        <v>12</v>
      </c>
      <c r="D48" s="43">
        <v>1</v>
      </c>
      <c r="E48" s="45"/>
      <c r="F48" s="45">
        <f t="shared" si="3"/>
        <v>0</v>
      </c>
    </row>
    <row r="49" spans="1:10" x14ac:dyDescent="0.25">
      <c r="A49" s="18"/>
      <c r="B49" s="47" t="s">
        <v>56</v>
      </c>
      <c r="C49" s="43" t="s">
        <v>12</v>
      </c>
      <c r="D49" s="43">
        <v>1</v>
      </c>
      <c r="E49" s="45"/>
      <c r="F49" s="45">
        <f t="shared" si="3"/>
        <v>0</v>
      </c>
    </row>
    <row r="50" spans="1:10" x14ac:dyDescent="0.25">
      <c r="A50" s="18"/>
      <c r="B50" s="47" t="s">
        <v>57</v>
      </c>
      <c r="C50" s="43" t="s">
        <v>12</v>
      </c>
      <c r="D50" s="43">
        <v>1</v>
      </c>
      <c r="E50" s="45"/>
      <c r="F50" s="45">
        <f t="shared" si="3"/>
        <v>0</v>
      </c>
      <c r="J50" s="49"/>
    </row>
    <row r="51" spans="1:10" ht="26.25" x14ac:dyDescent="0.25">
      <c r="A51" s="18"/>
      <c r="B51" s="46" t="s">
        <v>58</v>
      </c>
      <c r="C51" s="43" t="s">
        <v>12</v>
      </c>
      <c r="D51" s="43">
        <v>1</v>
      </c>
      <c r="E51" s="45"/>
      <c r="F51" s="45">
        <f t="shared" si="3"/>
        <v>0</v>
      </c>
      <c r="G51" s="50"/>
    </row>
    <row r="52" spans="1:10" x14ac:dyDescent="0.25">
      <c r="A52" s="18"/>
      <c r="B52" s="47" t="s">
        <v>59</v>
      </c>
      <c r="C52" s="43" t="s">
        <v>12</v>
      </c>
      <c r="D52" s="43">
        <v>1</v>
      </c>
      <c r="E52" s="45"/>
      <c r="F52" s="45">
        <f t="shared" si="3"/>
        <v>0</v>
      </c>
    </row>
    <row r="53" spans="1:10" x14ac:dyDescent="0.25">
      <c r="A53" s="18"/>
      <c r="B53" s="47" t="s">
        <v>60</v>
      </c>
      <c r="C53" s="43" t="s">
        <v>12</v>
      </c>
      <c r="D53" s="43">
        <v>1</v>
      </c>
      <c r="E53" s="45"/>
      <c r="F53" s="45">
        <f t="shared" si="3"/>
        <v>0</v>
      </c>
    </row>
    <row r="54" spans="1:10" x14ac:dyDescent="0.25">
      <c r="A54" s="18"/>
      <c r="B54" s="47" t="s">
        <v>61</v>
      </c>
      <c r="C54" s="43" t="s">
        <v>12</v>
      </c>
      <c r="D54" s="43">
        <v>1</v>
      </c>
      <c r="E54" s="45"/>
      <c r="F54" s="45">
        <f t="shared" si="3"/>
        <v>0</v>
      </c>
    </row>
    <row r="55" spans="1:10" x14ac:dyDescent="0.25">
      <c r="A55" s="18"/>
      <c r="B55" s="47" t="s">
        <v>62</v>
      </c>
      <c r="C55" s="43" t="s">
        <v>12</v>
      </c>
      <c r="D55" s="43">
        <v>1</v>
      </c>
      <c r="E55" s="45"/>
      <c r="F55" s="45">
        <f t="shared" si="3"/>
        <v>0</v>
      </c>
    </row>
    <row r="56" spans="1:10" x14ac:dyDescent="0.25">
      <c r="A56" s="18"/>
      <c r="B56" s="47" t="s">
        <v>63</v>
      </c>
      <c r="C56" s="43" t="s">
        <v>12</v>
      </c>
      <c r="D56" s="43">
        <v>1</v>
      </c>
      <c r="E56" s="45"/>
      <c r="F56" s="45">
        <f t="shared" si="3"/>
        <v>0</v>
      </c>
    </row>
    <row r="57" spans="1:10" ht="26.25" x14ac:dyDescent="0.25">
      <c r="A57" s="18"/>
      <c r="B57" s="46" t="s">
        <v>64</v>
      </c>
      <c r="C57" s="43" t="s">
        <v>10</v>
      </c>
      <c r="D57" s="43">
        <v>1</v>
      </c>
      <c r="E57" s="45"/>
      <c r="F57" s="45">
        <f t="shared" si="3"/>
        <v>0</v>
      </c>
    </row>
    <row r="58" spans="1:10" x14ac:dyDescent="0.25">
      <c r="A58" s="18"/>
      <c r="B58" s="51" t="s">
        <v>65</v>
      </c>
      <c r="C58" s="43"/>
      <c r="D58" s="43"/>
      <c r="E58" s="52"/>
      <c r="F58" s="53">
        <f>SUM(F38:F57)</f>
        <v>0</v>
      </c>
    </row>
    <row r="59" spans="1:10" ht="25.9" customHeight="1" x14ac:dyDescent="0.25">
      <c r="A59" s="18"/>
      <c r="B59" s="54" t="s">
        <v>66</v>
      </c>
      <c r="C59" s="55"/>
      <c r="D59" s="55"/>
      <c r="E59" s="56"/>
      <c r="F59" s="57">
        <f>+F8+F37+F58</f>
        <v>0</v>
      </c>
    </row>
    <row r="60" spans="1:10" x14ac:dyDescent="0.25">
      <c r="A60" s="58" t="s">
        <v>67</v>
      </c>
      <c r="B60" s="59" t="s">
        <v>68</v>
      </c>
      <c r="C60" s="60" t="s">
        <v>69</v>
      </c>
      <c r="D60" s="60">
        <v>400</v>
      </c>
      <c r="E60" s="61"/>
      <c r="F60" s="62">
        <f>+D60*E60</f>
        <v>0</v>
      </c>
    </row>
    <row r="61" spans="1:10" ht="26.25" x14ac:dyDescent="0.25">
      <c r="A61" s="58" t="s">
        <v>70</v>
      </c>
      <c r="B61" s="59" t="s">
        <v>71</v>
      </c>
      <c r="C61" s="60" t="s">
        <v>12</v>
      </c>
      <c r="D61" s="60">
        <v>1</v>
      </c>
      <c r="E61" s="61"/>
      <c r="F61" s="62">
        <f>+D61*E61</f>
        <v>0</v>
      </c>
    </row>
    <row r="62" spans="1:10" x14ac:dyDescent="0.25">
      <c r="A62" s="18"/>
      <c r="B62" s="63" t="s">
        <v>72</v>
      </c>
      <c r="C62" s="64"/>
      <c r="D62" s="64"/>
      <c r="E62" s="65"/>
      <c r="F62" s="66">
        <f>+F60+F61</f>
        <v>0</v>
      </c>
    </row>
    <row r="63" spans="1:10" x14ac:dyDescent="0.25">
      <c r="A63" s="18"/>
      <c r="B63" s="67" t="s">
        <v>73</v>
      </c>
      <c r="C63" s="68"/>
      <c r="D63" s="69"/>
      <c r="E63" s="68"/>
      <c r="F63" s="70">
        <f>+F59+F62</f>
        <v>0</v>
      </c>
      <c r="G63" s="71"/>
      <c r="H63" s="71"/>
    </row>
    <row r="64" spans="1:10" x14ac:dyDescent="0.25">
      <c r="A64" s="18"/>
      <c r="B64" s="67" t="s">
        <v>74</v>
      </c>
      <c r="C64" s="68"/>
      <c r="D64" s="69"/>
      <c r="E64" s="68"/>
      <c r="F64" s="70">
        <f>0.1*F63</f>
        <v>0</v>
      </c>
    </row>
    <row r="65" spans="1:6" x14ac:dyDescent="0.25">
      <c r="A65" s="18"/>
      <c r="B65" s="67" t="s">
        <v>75</v>
      </c>
      <c r="C65" s="68"/>
      <c r="D65" s="69"/>
      <c r="E65" s="68"/>
      <c r="F65" s="70">
        <f>SUM(F63:F64)</f>
        <v>0</v>
      </c>
    </row>
    <row r="66" spans="1:6" x14ac:dyDescent="0.25">
      <c r="A66" s="18"/>
      <c r="B66" s="67" t="s">
        <v>76</v>
      </c>
      <c r="C66" s="68"/>
      <c r="D66" s="69"/>
      <c r="E66" s="68"/>
      <c r="F66" s="70">
        <f>0.22*F65</f>
        <v>0</v>
      </c>
    </row>
    <row r="67" spans="1:6" x14ac:dyDescent="0.25">
      <c r="A67" s="72"/>
      <c r="B67" s="67" t="s">
        <v>77</v>
      </c>
      <c r="C67" s="68"/>
      <c r="D67" s="69"/>
      <c r="E67" s="68"/>
      <c r="F67" s="70">
        <f>SUM(F65:F66)</f>
        <v>0</v>
      </c>
    </row>
    <row r="68" spans="1:6" ht="15.75" thickBot="1" x14ac:dyDescent="0.3"/>
    <row r="69" spans="1:6" ht="105" customHeight="1" thickBot="1" x14ac:dyDescent="0.3">
      <c r="B69" s="73" t="s">
        <v>78</v>
      </c>
      <c r="C69" s="74"/>
      <c r="D69" s="74"/>
      <c r="E69" s="74"/>
      <c r="F69" s="75"/>
    </row>
    <row r="70" spans="1:6" ht="15.75" thickBot="1" x14ac:dyDescent="0.3">
      <c r="B70" s="50"/>
      <c r="C70" s="50"/>
      <c r="D70" s="50"/>
      <c r="E70" s="50"/>
      <c r="F70" s="50"/>
    </row>
    <row r="71" spans="1:6" ht="18" customHeight="1" thickBot="1" x14ac:dyDescent="0.3">
      <c r="B71" s="73" t="s">
        <v>79</v>
      </c>
      <c r="C71" s="74"/>
      <c r="D71" s="74"/>
      <c r="E71" s="74"/>
      <c r="F71" s="75"/>
    </row>
    <row r="72" spans="1:6" ht="15.75" thickBot="1" x14ac:dyDescent="0.3">
      <c r="B72" s="50"/>
      <c r="C72" s="50"/>
      <c r="D72" s="50"/>
      <c r="E72" s="50"/>
      <c r="F72" s="50"/>
    </row>
    <row r="73" spans="1:6" ht="28.5" customHeight="1" thickBot="1" x14ac:dyDescent="0.3">
      <c r="B73" s="76" t="s">
        <v>80</v>
      </c>
      <c r="C73" s="77"/>
      <c r="D73" s="77"/>
      <c r="E73" s="77"/>
      <c r="F73" s="78"/>
    </row>
    <row r="74" spans="1:6" ht="15.75" thickBot="1" x14ac:dyDescent="0.3">
      <c r="B74" s="50"/>
      <c r="C74" s="50"/>
      <c r="D74" s="50"/>
      <c r="E74" s="50"/>
      <c r="F74" s="50"/>
    </row>
    <row r="75" spans="1:6" ht="15" customHeight="1" thickBot="1" x14ac:dyDescent="0.3">
      <c r="B75" s="79" t="s">
        <v>81</v>
      </c>
      <c r="C75" s="80"/>
      <c r="D75" s="80"/>
      <c r="E75" s="80"/>
      <c r="F75" s="81"/>
    </row>
  </sheetData>
  <mergeCells count="4">
    <mergeCell ref="B69:F69"/>
    <mergeCell ref="B71:F71"/>
    <mergeCell ref="B73:F73"/>
    <mergeCell ref="B75:F75"/>
  </mergeCells>
  <pageMargins left="0.75" right="0.75" top="1" bottom="1" header="0" footer="0"/>
  <pageSetup paperSize="8" scale="93" fitToHeight="0" orientation="portrait" r:id="rId1"/>
  <headerFooter alignWithMargins="0"/>
  <rowBreaks count="1" manualBreakCount="1">
    <brk id="3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IzN PHO Litija</vt:lpstr>
      <vt:lpstr>'IzN PHO Litija'!Področje_tiskanja</vt:lpstr>
    </vt:vector>
  </TitlesOfParts>
  <Company>DRI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Mateja Vidmar</dc:creator>
  <cp:lastModifiedBy>Jure Lah</cp:lastModifiedBy>
  <dcterms:created xsi:type="dcterms:W3CDTF">2022-03-25T13:00:54Z</dcterms:created>
  <dcterms:modified xsi:type="dcterms:W3CDTF">2022-05-19T11:08:15Z</dcterms:modified>
</cp:coreProperties>
</file>